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definedNames>
    <definedName name="E">Sheet1!$B$12</definedName>
    <definedName name="Fh">Sheet1!$B$5</definedName>
    <definedName name="H">Sheet1!$B$6</definedName>
    <definedName name="I_bm">Sheet1!$B$11</definedName>
    <definedName name="I_ce">Sheet1!$B$9</definedName>
    <definedName name="I_ci">Sheet1!$B$10</definedName>
    <definedName name="L">Sheet1!$B$7</definedName>
    <definedName name="n">Sheet1!$B$13</definedName>
    <definedName name="Nc">Sheet1!$B$8</definedName>
  </definedNames>
  <calcPr calcId="145621"/>
</workbook>
</file>

<file path=xl/calcChain.xml><?xml version="1.0" encoding="utf-8"?>
<calcChain xmlns="http://schemas.openxmlformats.org/spreadsheetml/2006/main">
  <c r="B17" i="1" l="1"/>
  <c r="C18" i="1"/>
  <c r="C17" i="1"/>
  <c r="C16" i="1"/>
  <c r="B13" i="1"/>
  <c r="B16" i="1" s="1"/>
  <c r="D16" i="1" s="1"/>
  <c r="B18" i="1" l="1"/>
  <c r="D18" i="1" s="1"/>
  <c r="D17" i="1"/>
  <c r="D19" i="1" l="1"/>
  <c r="D20" i="1" s="1"/>
</calcChain>
</file>

<file path=xl/sharedStrings.xml><?xml version="1.0" encoding="utf-8"?>
<sst xmlns="http://schemas.openxmlformats.org/spreadsheetml/2006/main" count="28" uniqueCount="25">
  <si>
    <t>Portal Method</t>
  </si>
  <si>
    <t>Base=Pin, Top=Fixed</t>
  </si>
  <si>
    <t xml:space="preserve">Single Story, subject to lateral point load </t>
  </si>
  <si>
    <t>Lateral Force, Fh</t>
  </si>
  <si>
    <t>kip</t>
  </si>
  <si>
    <t>Height of frame, H</t>
  </si>
  <si>
    <t>ft</t>
  </si>
  <si>
    <t>Length of bay, L</t>
  </si>
  <si>
    <t>Number of columns, Nc</t>
  </si>
  <si>
    <t>Exterior Column - Moment of Inertia, Ice</t>
  </si>
  <si>
    <t>Interior Column - Moment of Inertia, Ici</t>
  </si>
  <si>
    <t>Beam Moment of Inertia, Ibm</t>
  </si>
  <si>
    <t>Variable, n</t>
  </si>
  <si>
    <r>
      <t>in</t>
    </r>
    <r>
      <rPr>
        <vertAlign val="superscript"/>
        <sz val="11"/>
        <color rgb="FF00B050"/>
        <rFont val="Calibri"/>
        <family val="2"/>
        <scheme val="minor"/>
      </rPr>
      <t>4</t>
    </r>
  </si>
  <si>
    <t>Deflection due to external column;</t>
  </si>
  <si>
    <t>ksi</t>
  </si>
  <si>
    <t>Modulus of Elasticity, E</t>
  </si>
  <si>
    <t>Number of Elements</t>
  </si>
  <si>
    <t>Total Deflection, in</t>
  </si>
  <si>
    <t>Single Element, in</t>
  </si>
  <si>
    <t>Deflection due to internal column;</t>
  </si>
  <si>
    <t>Deflection due to beam;</t>
  </si>
  <si>
    <t>Total</t>
  </si>
  <si>
    <t>Drift ratio</t>
  </si>
  <si>
    <t>H/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</si>
</sst>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B12" sqref="B12"/>
    </sheetView>
  </sheetViews>
  <sheetFormatPr defaultRowHeight="15" x14ac:dyDescent="0.25"/>
  <cols>
    <col min="1" max="1" width="39.140625" customWidth="1"/>
    <col min="2" max="2" width="12.28515625" customWidth="1"/>
    <col min="3" max="3" width="13.42578125" customWidth="1"/>
    <col min="4" max="4" width="13.140625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3" spans="1:4" x14ac:dyDescent="0.25">
      <c r="A3" t="s">
        <v>2</v>
      </c>
    </row>
    <row r="5" spans="1:4" x14ac:dyDescent="0.25">
      <c r="A5" s="1" t="s">
        <v>3</v>
      </c>
      <c r="B5" s="1">
        <v>7.5</v>
      </c>
      <c r="C5" s="1" t="s">
        <v>4</v>
      </c>
    </row>
    <row r="6" spans="1:4" x14ac:dyDescent="0.25">
      <c r="A6" s="1" t="s">
        <v>5</v>
      </c>
      <c r="B6" s="1">
        <v>15</v>
      </c>
      <c r="C6" s="1" t="s">
        <v>6</v>
      </c>
    </row>
    <row r="7" spans="1:4" x14ac:dyDescent="0.25">
      <c r="A7" s="1" t="s">
        <v>7</v>
      </c>
      <c r="B7" s="1">
        <v>10</v>
      </c>
      <c r="C7" s="1" t="s">
        <v>6</v>
      </c>
    </row>
    <row r="8" spans="1:4" x14ac:dyDescent="0.25">
      <c r="A8" s="1" t="s">
        <v>8</v>
      </c>
      <c r="B8" s="1">
        <v>2</v>
      </c>
      <c r="C8" s="1"/>
    </row>
    <row r="9" spans="1:4" ht="17.25" x14ac:dyDescent="0.25">
      <c r="A9" s="1" t="s">
        <v>9</v>
      </c>
      <c r="B9" s="1">
        <v>300</v>
      </c>
      <c r="C9" s="1" t="s">
        <v>13</v>
      </c>
    </row>
    <row r="10" spans="1:4" ht="17.25" x14ac:dyDescent="0.25">
      <c r="A10" s="1" t="s">
        <v>10</v>
      </c>
      <c r="B10" s="1">
        <v>300</v>
      </c>
      <c r="C10" s="1" t="s">
        <v>13</v>
      </c>
    </row>
    <row r="11" spans="1:4" ht="17.25" x14ac:dyDescent="0.25">
      <c r="A11" s="1" t="s">
        <v>11</v>
      </c>
      <c r="B11" s="1">
        <v>300</v>
      </c>
      <c r="C11" s="1" t="s">
        <v>13</v>
      </c>
    </row>
    <row r="12" spans="1:4" x14ac:dyDescent="0.25">
      <c r="A12" s="1" t="s">
        <v>16</v>
      </c>
      <c r="B12" s="1">
        <v>29000</v>
      </c>
      <c r="C12" s="1" t="s">
        <v>15</v>
      </c>
    </row>
    <row r="13" spans="1:4" x14ac:dyDescent="0.25">
      <c r="A13" t="s">
        <v>12</v>
      </c>
      <c r="B13">
        <f>2*B8-2</f>
        <v>2</v>
      </c>
    </row>
    <row r="15" spans="1:4" ht="30" x14ac:dyDescent="0.25">
      <c r="B15" s="2" t="s">
        <v>19</v>
      </c>
      <c r="C15" s="2" t="s">
        <v>17</v>
      </c>
      <c r="D15" s="2" t="s">
        <v>18</v>
      </c>
    </row>
    <row r="16" spans="1:4" x14ac:dyDescent="0.25">
      <c r="A16" s="1" t="s">
        <v>14</v>
      </c>
      <c r="B16">
        <f>Fh*H^3*1728/(3*n^2*E*I_ce)</f>
        <v>0.41896551724137931</v>
      </c>
      <c r="C16" s="1">
        <f>2</f>
        <v>2</v>
      </c>
      <c r="D16">
        <f>B16*C16</f>
        <v>0.83793103448275863</v>
      </c>
    </row>
    <row r="17" spans="1:4" x14ac:dyDescent="0.25">
      <c r="A17" s="1" t="s">
        <v>20</v>
      </c>
      <c r="B17">
        <f>4*Fh*H^3*1728/(3*n^2*E*I_ci)</f>
        <v>1.6758620689655173</v>
      </c>
      <c r="C17" s="1">
        <f>Nc-2</f>
        <v>0</v>
      </c>
      <c r="D17">
        <f t="shared" ref="D17:D18" si="0">B17*C17</f>
        <v>0</v>
      </c>
    </row>
    <row r="18" spans="1:4" x14ac:dyDescent="0.25">
      <c r="A18" s="1" t="s">
        <v>21</v>
      </c>
      <c r="B18">
        <f>Fh*H^2*L*1728/(3*n^2*E*I_bm)</f>
        <v>0.27931034482758621</v>
      </c>
      <c r="C18" s="1">
        <f>Nc-1</f>
        <v>1</v>
      </c>
      <c r="D18">
        <f t="shared" si="0"/>
        <v>0.27931034482758621</v>
      </c>
    </row>
    <row r="19" spans="1:4" x14ac:dyDescent="0.25">
      <c r="A19" s="1" t="s">
        <v>22</v>
      </c>
      <c r="D19">
        <f>SUM(D16:D18)</f>
        <v>1.1172413793103448</v>
      </c>
    </row>
    <row r="20" spans="1:4" x14ac:dyDescent="0.25">
      <c r="A20" s="1" t="s">
        <v>23</v>
      </c>
      <c r="C20" s="3" t="s">
        <v>24</v>
      </c>
      <c r="D20">
        <f>(H*12)/D19</f>
        <v>161.11111111111111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E</vt:lpstr>
      <vt:lpstr>Fh</vt:lpstr>
      <vt:lpstr>H</vt:lpstr>
      <vt:lpstr>I_bm</vt:lpstr>
      <vt:lpstr>I_ce</vt:lpstr>
      <vt:lpstr>I_ci</vt:lpstr>
      <vt:lpstr>L</vt:lpstr>
      <vt:lpstr>n</vt:lpstr>
      <vt:lpstr>Nc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RFreund9</dc:creator>
  <cp:lastModifiedBy>RFreund9</cp:lastModifiedBy>
  <dcterms:created xsi:type="dcterms:W3CDTF">2013-01-19T03:07:11Z</dcterms:created>
  <dcterms:modified xsi:type="dcterms:W3CDTF">2013-01-21T03:38:12Z</dcterms:modified>
</cp:coreProperties>
</file>